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RD Vzdrževanje medicinske opreme\"/>
    </mc:Choice>
  </mc:AlternateContent>
  <xr:revisionPtr revIDLastSave="0" documentId="13_ncr:1_{A02BA05B-D1A5-4229-8D2F-C64429D6580E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3 - podsklop 1" sheetId="1" r:id="rId1"/>
    <sheet name="Sklop 3- podsklop 2" sheetId="2" r:id="rId2"/>
    <sheet name="Sklop 3 - Rekapitulacija" sheetId="3" r:id="rId3"/>
  </sheets>
  <definedNames>
    <definedName name="_xlnm._FilterDatabase" localSheetId="0" hidden="1">'Sklop 3 - podsklop 1'!$A$17:$N$24</definedName>
    <definedName name="_xlnm.Print_Titles" localSheetId="0">'Sklop 3 - podsklop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2" l="1"/>
  <c r="L29" i="1"/>
  <c r="L31" i="1" l="1"/>
  <c r="L30" i="1"/>
  <c r="I18" i="3" l="1"/>
  <c r="L25" i="1" l="1"/>
  <c r="M25" i="1" s="1"/>
  <c r="H20" i="2"/>
  <c r="I20" i="2" s="1"/>
  <c r="H19" i="2"/>
  <c r="I19" i="2" s="1"/>
  <c r="H18" i="2"/>
  <c r="I18" i="2" s="1"/>
  <c r="H17" i="2"/>
  <c r="I17" i="2" s="1"/>
  <c r="H25" i="2" l="1"/>
  <c r="H26" i="2"/>
  <c r="L18" i="1" l="1"/>
  <c r="L21" i="1"/>
  <c r="M21" i="1" s="1"/>
  <c r="M20" i="1" l="1"/>
  <c r="L22" i="1" l="1"/>
  <c r="M22" i="1" s="1"/>
  <c r="L23" i="1"/>
  <c r="M23" i="1" s="1"/>
  <c r="L24" i="1"/>
  <c r="M24" i="1" s="1"/>
  <c r="L19" i="1"/>
  <c r="M18" i="1"/>
  <c r="I17" i="3" l="1"/>
  <c r="I19" i="3" s="1"/>
  <c r="M19" i="1"/>
</calcChain>
</file>

<file path=xl/sharedStrings.xml><?xml version="1.0" encoding="utf-8"?>
<sst xmlns="http://schemas.openxmlformats.org/spreadsheetml/2006/main" count="95" uniqueCount="65">
  <si>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</si>
  <si>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</si>
  <si>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</si>
  <si>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</si>
  <si>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</si>
  <si>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</si>
  <si>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</si>
  <si>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</si>
  <si>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</si>
  <si>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</si>
  <si>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</si>
  <si>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</si>
  <si>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</si>
  <si>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</si>
  <si>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</si>
  <si>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</si>
  <si>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</si>
  <si>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</si>
  <si>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</si>
  <si>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</si>
  <si>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</si>
  <si>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</si>
  <si>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</si>
  <si>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</si>
  <si>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</si>
  <si>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</si>
  <si>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</si>
  <si>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</si>
  <si>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</si>
  <si>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>OPIS</t>
  </si>
  <si>
    <t>Vrednost v EUR brez DDV</t>
  </si>
  <si>
    <t xml:space="preserve">REKAPITULACIJA ZA SKLOP 3 </t>
  </si>
  <si>
    <t xml:space="preserve">ZA VZDRŽEVANJE MEDICINSKE OPREME PROIZVAJALCA CAREFUSION 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</si>
  <si>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</si>
  <si>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</si>
  <si>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</si>
  <si>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</si>
  <si>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</si>
  <si>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</si>
  <si>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 xml:space="preserve">Za plačilo v EUR z DDV: </t>
  </si>
  <si>
    <t>ZA REDNI LETNI PREGLED APARATOV PROIZVAJALCA CAREFUSION</t>
  </si>
  <si>
    <t>TMA24080</t>
  </si>
  <si>
    <t>048-02858</t>
  </si>
  <si>
    <t>BCN01585</t>
  </si>
  <si>
    <t>CAREFUSION</t>
  </si>
  <si>
    <t>36-GAS100</t>
  </si>
  <si>
    <t>36-GAS200</t>
  </si>
  <si>
    <t>36-XDR1011</t>
  </si>
  <si>
    <t>Kalibracijski plin N2</t>
  </si>
  <si>
    <t>Kalibracijski plin zrak</t>
  </si>
  <si>
    <t>Priključki za kalibracijo plina</t>
  </si>
  <si>
    <t>Senzor NO</t>
  </si>
  <si>
    <t>Senzor NO2</t>
  </si>
  <si>
    <t>RESPIRATOR VISOKOFREKVENČNI</t>
  </si>
  <si>
    <t>Merilnik koncentracije NO in Nox</t>
  </si>
  <si>
    <t>APARAT ZA  NO TERAPIJ0 CAREFUSION</t>
  </si>
  <si>
    <t>NEINVAZIVNI VENTILATOR ZA Ncpap</t>
  </si>
  <si>
    <t>PREDRAČUN ZA SKLOP 3 - PODSKLOP 2</t>
  </si>
  <si>
    <t>PREDRAČUN ZA SKLOP 3 - PODSKLOP 1</t>
  </si>
  <si>
    <t>VZDRŽEVANJE MEDICINSKE OPREME PROIZVAJALCA CAREFUSION</t>
  </si>
  <si>
    <t>Obrazec predračuna: Sklop 3 - podsklop 1</t>
  </si>
  <si>
    <t>Obrazec predračuna: Sklop 3 - podsklop 2</t>
  </si>
  <si>
    <t xml:space="preserve">Končna vrednost ponudbe v EUR brez DDV: </t>
  </si>
  <si>
    <t>Opomba:</t>
  </si>
  <si>
    <t>• Količine, ki jih je naročnik navedel v obrazcu predračuna OBR-4, so okvirne in jih izračunal na osnovi servisnih storitev v letu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</si>
</sst>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06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7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3" applyFont="1"/>
    <xf numFmtId="0" fontId="10" fillId="5" borderId="0" xfId="3" applyFont="1" applyFill="1"/>
    <xf numFmtId="0" fontId="10" fillId="5" borderId="0" xfId="3" applyFont="1" applyFill="1" applyAlignment="1">
      <alignment vertical="center"/>
    </xf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11" fillId="0" borderId="0" xfId="0" applyFont="1"/>
    <xf numFmtId="0" fontId="11" fillId="0" borderId="0" xfId="3" applyFont="1"/>
    <xf numFmtId="164" fontId="11" fillId="0" borderId="0" xfId="0" applyNumberFormat="1" applyFont="1"/>
    <xf numFmtId="9" fontId="11" fillId="0" borderId="0" xfId="2" applyFont="1"/>
    <xf numFmtId="9" fontId="11" fillId="0" borderId="7" xfId="2" applyFont="1" applyBorder="1"/>
    <xf numFmtId="164" fontId="11" fillId="0" borderId="7" xfId="0" applyNumberFormat="1" applyFont="1" applyBorder="1"/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9" fontId="7" fillId="0" borderId="0" xfId="2" applyFont="1" applyAlignment="1">
      <alignment wrapText="1"/>
    </xf>
    <xf numFmtId="164" fontId="7" fillId="0" borderId="9" xfId="0" applyNumberFormat="1" applyFont="1" applyBorder="1" applyAlignment="1">
      <alignment wrapText="1"/>
    </xf>
    <xf numFmtId="164" fontId="7" fillId="0" borderId="0" xfId="0" applyNumberFormat="1" applyFont="1"/>
    <xf numFmtId="1" fontId="7" fillId="0" borderId="0" xfId="2" applyNumberFormat="1" applyFont="1"/>
    <xf numFmtId="164" fontId="7" fillId="0" borderId="9" xfId="0" applyNumberFormat="1" applyFont="1" applyBorder="1"/>
    <xf numFmtId="9" fontId="7" fillId="0" borderId="0" xfId="2" applyFont="1"/>
    <xf numFmtId="4" fontId="4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12" fillId="2" borderId="1" xfId="0" applyFont="1" applyFill="1" applyBorder="1"/>
    <xf numFmtId="0" fontId="7" fillId="0" borderId="1" xfId="0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center" wrapText="1"/>
    </xf>
  </cellXfs>
  <cellStyles count="4">
    <cellStyle name="Navadno" xfId="0" builtinId="0"/>
    <cellStyle name="Navadno 2" xfId="3" xr:uid="{68AD4521-C6AA-4B41-A918-9E3CA14CF2D9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charset val="238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246645-B18D-459E-8EB8-E99EA4D760D5}" name="Tabela5" displayName="Tabela5" ref="A16:I20" totalsRowShown="0" headerRowDxfId="10" dataDxfId="9">
  <autoFilter ref="A16:I20" xr:uid="{16C4509E-2D6D-4B15-85A6-C46CCB2A7126}"/>
  <tableColumns count="9">
    <tableColumn id="1" xr3:uid="{6A938B55-7FF6-4BE0-9A19-3B13FBEC5139}" name="Št." dataDxfId="8"/>
    <tableColumn id="9" xr3:uid="{146BF000-7A7B-497F-81E7-9AEB8E2ECA8C}" name="Proizvajalec" dataDxfId="7"/>
    <tableColumn id="2" xr3:uid="{8C2C775A-F00C-4644-91FF-C9F0B5FAA8F9}" name="Naziv naprave" dataDxfId="6"/>
    <tableColumn id="3" xr3:uid="{DFAEF4AA-4AB2-46BB-9C77-BEE0BB8FF3FA}" name="Serijska št." dataDxfId="5"/>
    <tableColumn id="4" xr3:uid="{3D96C34C-AF9C-45EA-9176-93539641CB43}" name="Količina " dataDxfId="4"/>
    <tableColumn id="5" xr3:uid="{90E5D3F3-5A8B-4ACC-8F3C-0129DA9F79A6}" name="Cena na EM brez DDV" dataDxfId="3"/>
    <tableColumn id="6" xr3:uid="{9D2306B8-D5D3-4E4C-AA82-6797FCC19357}" name="DDV (%)" dataDxfId="2" dataCellStyle="Odstotek"/>
    <tableColumn id="7" xr3:uid="{CD1A38CB-D9CE-4C73-AC59-426B082B2FE7}" name="Vrednost brez DDV" dataDxfId="1">
      <calculatedColumnFormula>Tabela5[[#This Row],[Količina ]]*Tabela5[[#This Row],[Cena na EM brez DDV]]</calculatedColumnFormula>
    </tableColumn>
    <tableColumn id="8" xr3:uid="{577C924D-3E02-4A0C-A940-DEE2EBC064AC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40"/>
  <sheetViews>
    <sheetView tabSelected="1" zoomScaleNormal="100" workbookViewId="0">
      <selection activeCell="L30" sqref="L30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1" customFormat="1" x14ac:dyDescent="0.2">
      <c r="B3" s="32" t="s">
        <v>7</v>
      </c>
      <c r="C3" s="32"/>
      <c r="D3" s="32"/>
      <c r="E3" s="32"/>
      <c r="I3" s="33"/>
    </row>
    <row r="4" spans="1:12" s="31" customFormat="1" ht="20.25" customHeight="1" x14ac:dyDescent="0.2">
      <c r="B4" s="44"/>
      <c r="C4" s="45"/>
      <c r="D4" s="44"/>
      <c r="E4" s="34"/>
      <c r="F4" s="34"/>
      <c r="I4" s="33"/>
    </row>
    <row r="5" spans="1:12" s="31" customFormat="1" ht="20.25" customHeight="1" x14ac:dyDescent="0.2">
      <c r="B5" s="44"/>
      <c r="C5" s="45"/>
      <c r="D5" s="44"/>
      <c r="E5" s="35"/>
      <c r="F5" s="35"/>
      <c r="I5" s="33"/>
    </row>
    <row r="6" spans="1:12" s="31" customFormat="1" ht="20.25" customHeight="1" x14ac:dyDescent="0.2">
      <c r="B6" s="44"/>
      <c r="C6" s="45"/>
      <c r="D6" s="44"/>
      <c r="E6" s="34"/>
      <c r="F6" s="34"/>
      <c r="I6" s="33"/>
    </row>
    <row r="7" spans="1:12" s="31" customFormat="1" x14ac:dyDescent="0.2">
      <c r="C7" s="32"/>
      <c r="I7" s="33"/>
    </row>
    <row r="8" spans="1:12" s="31" customFormat="1" ht="20.25" customHeight="1" x14ac:dyDescent="0.2">
      <c r="B8" s="32" t="s">
        <v>8</v>
      </c>
      <c r="C8" s="32"/>
      <c r="D8" s="44"/>
      <c r="E8" s="44"/>
      <c r="F8" s="34"/>
      <c r="I8" s="33"/>
    </row>
    <row r="9" spans="1:12" s="31" customFormat="1" ht="20.25" customHeight="1" x14ac:dyDescent="0.2">
      <c r="B9" s="32" t="s">
        <v>9</v>
      </c>
      <c r="C9" s="45"/>
      <c r="D9" s="44"/>
      <c r="E9" s="36"/>
      <c r="I9" s="33"/>
    </row>
    <row r="13" spans="1:12" ht="18" x14ac:dyDescent="0.2">
      <c r="A13" s="85" t="s">
        <v>58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spans="1:12" ht="61.5" customHeight="1" x14ac:dyDescent="0.2">
      <c r="A14" s="86" t="s">
        <v>32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7" spans="1:13" ht="38.25" x14ac:dyDescent="0.2">
      <c r="A17" s="4" t="s">
        <v>0</v>
      </c>
      <c r="B17" s="5" t="s">
        <v>27</v>
      </c>
      <c r="C17" s="37" t="s">
        <v>1</v>
      </c>
      <c r="D17" s="39"/>
      <c r="E17" s="39"/>
      <c r="F17" s="39"/>
      <c r="G17" s="4" t="s">
        <v>28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87" t="s">
        <v>11</v>
      </c>
      <c r="D18" s="88"/>
      <c r="E18" s="88"/>
      <c r="F18" s="88"/>
      <c r="G18" s="40"/>
      <c r="H18" s="10" t="s">
        <v>12</v>
      </c>
      <c r="I18" s="55">
        <v>10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89" t="s">
        <v>20</v>
      </c>
      <c r="D19" s="90"/>
      <c r="E19" s="90"/>
      <c r="F19" s="90"/>
      <c r="G19" s="41"/>
      <c r="H19" s="14" t="s">
        <v>13</v>
      </c>
      <c r="I19" s="56">
        <v>5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38" t="s">
        <v>26</v>
      </c>
      <c r="D20" s="42"/>
      <c r="E20" s="42"/>
      <c r="F20" s="42"/>
      <c r="G20" s="42"/>
      <c r="H20" s="42"/>
      <c r="I20" s="42"/>
      <c r="J20" s="42"/>
      <c r="K20" s="42"/>
      <c r="L20" s="43"/>
      <c r="M20" s="1">
        <f t="shared" si="0"/>
        <v>0</v>
      </c>
    </row>
    <row r="21" spans="1:13" ht="15" customHeight="1" x14ac:dyDescent="0.2">
      <c r="A21" s="18" t="s">
        <v>15</v>
      </c>
      <c r="B21" s="57" t="s">
        <v>45</v>
      </c>
      <c r="C21" s="58" t="s">
        <v>48</v>
      </c>
      <c r="D21" s="59"/>
      <c r="E21" s="59"/>
      <c r="F21" s="59"/>
      <c r="G21" s="59" t="s">
        <v>44</v>
      </c>
      <c r="H21" s="19" t="s">
        <v>21</v>
      </c>
      <c r="I21" s="19">
        <v>1</v>
      </c>
      <c r="J21" s="11">
        <v>0</v>
      </c>
      <c r="K21" s="29">
        <v>22</v>
      </c>
      <c r="L21" s="11">
        <f t="shared" ref="L21:L24" si="1">I21*J21</f>
        <v>0</v>
      </c>
      <c r="M21" s="1">
        <f t="shared" ref="M21:M24" si="2">K21*L21/100</f>
        <v>0</v>
      </c>
    </row>
    <row r="22" spans="1:13" x14ac:dyDescent="0.2">
      <c r="A22" s="20" t="s">
        <v>16</v>
      </c>
      <c r="B22" s="60" t="s">
        <v>46</v>
      </c>
      <c r="C22" s="61" t="s">
        <v>49</v>
      </c>
      <c r="D22" s="62"/>
      <c r="E22" s="62"/>
      <c r="F22" s="62"/>
      <c r="G22" s="62" t="s">
        <v>44</v>
      </c>
      <c r="H22" s="21" t="s">
        <v>21</v>
      </c>
      <c r="I22" s="21">
        <v>1</v>
      </c>
      <c r="J22" s="22">
        <v>0</v>
      </c>
      <c r="K22" s="30">
        <v>22</v>
      </c>
      <c r="L22" s="22">
        <f t="shared" si="1"/>
        <v>0</v>
      </c>
      <c r="M22" s="1">
        <f t="shared" si="2"/>
        <v>0</v>
      </c>
    </row>
    <row r="23" spans="1:13" ht="15" customHeight="1" x14ac:dyDescent="0.2">
      <c r="A23" s="18" t="s">
        <v>17</v>
      </c>
      <c r="B23" s="57"/>
      <c r="C23" s="83" t="s">
        <v>50</v>
      </c>
      <c r="D23" s="84"/>
      <c r="E23" s="84"/>
      <c r="F23" s="84"/>
      <c r="G23" s="59" t="s">
        <v>44</v>
      </c>
      <c r="H23" s="19" t="s">
        <v>21</v>
      </c>
      <c r="I23" s="19">
        <v>1</v>
      </c>
      <c r="J23" s="11">
        <v>0</v>
      </c>
      <c r="K23" s="29">
        <v>22</v>
      </c>
      <c r="L23" s="11">
        <f t="shared" si="1"/>
        <v>0</v>
      </c>
      <c r="M23" s="1">
        <f t="shared" si="2"/>
        <v>0</v>
      </c>
    </row>
    <row r="24" spans="1:13" x14ac:dyDescent="0.2">
      <c r="A24" s="20" t="s">
        <v>18</v>
      </c>
      <c r="B24" s="60" t="s">
        <v>47</v>
      </c>
      <c r="C24" s="61" t="s">
        <v>51</v>
      </c>
      <c r="D24" s="62"/>
      <c r="E24" s="62"/>
      <c r="F24" s="62"/>
      <c r="G24" s="62" t="s">
        <v>44</v>
      </c>
      <c r="H24" s="21" t="s">
        <v>21</v>
      </c>
      <c r="I24" s="21">
        <v>1</v>
      </c>
      <c r="J24" s="22">
        <v>0</v>
      </c>
      <c r="K24" s="30">
        <v>22</v>
      </c>
      <c r="L24" s="22">
        <f t="shared" si="1"/>
        <v>0</v>
      </c>
      <c r="M24" s="1">
        <f t="shared" si="2"/>
        <v>0</v>
      </c>
    </row>
    <row r="25" spans="1:13" ht="15" customHeight="1" x14ac:dyDescent="0.2">
      <c r="A25" s="18" t="s">
        <v>19</v>
      </c>
      <c r="B25" s="57" t="s">
        <v>47</v>
      </c>
      <c r="C25" s="83" t="s">
        <v>52</v>
      </c>
      <c r="D25" s="84"/>
      <c r="E25" s="84"/>
      <c r="F25" s="84"/>
      <c r="G25" s="59" t="s">
        <v>44</v>
      </c>
      <c r="H25" s="19" t="s">
        <v>21</v>
      </c>
      <c r="I25" s="19">
        <v>1</v>
      </c>
      <c r="J25" s="11">
        <v>0</v>
      </c>
      <c r="K25" s="29">
        <v>22</v>
      </c>
      <c r="L25" s="11">
        <f t="shared" ref="L25" si="3">I25*J25</f>
        <v>0</v>
      </c>
      <c r="M25" s="1">
        <f t="shared" ref="M25" si="4">K25*L25/100</f>
        <v>0</v>
      </c>
    </row>
    <row r="29" spans="1:13" x14ac:dyDescent="0.2">
      <c r="I29" s="23" t="s">
        <v>22</v>
      </c>
      <c r="J29" s="24"/>
      <c r="K29" s="25"/>
      <c r="L29" s="26">
        <f>SUM(L18:M25)</f>
        <v>0</v>
      </c>
    </row>
    <row r="30" spans="1:13" x14ac:dyDescent="0.2">
      <c r="I30" s="23" t="s">
        <v>23</v>
      </c>
      <c r="J30" s="24"/>
      <c r="K30" s="25"/>
      <c r="L30" s="26">
        <f>SUM(M18:M25)</f>
        <v>0</v>
      </c>
    </row>
    <row r="31" spans="1:13" ht="13.5" thickBot="1" x14ac:dyDescent="0.25">
      <c r="I31" s="23" t="s">
        <v>24</v>
      </c>
      <c r="J31" s="24"/>
      <c r="K31" s="25"/>
      <c r="L31" s="27">
        <f>L29+L30</f>
        <v>0</v>
      </c>
    </row>
    <row r="32" spans="1:13" ht="13.5" thickTop="1" x14ac:dyDescent="0.2"/>
    <row r="34" spans="2:11" s="31" customFormat="1" x14ac:dyDescent="0.2">
      <c r="B34" s="81" t="s">
        <v>63</v>
      </c>
      <c r="C34" s="81"/>
      <c r="D34" s="81"/>
      <c r="E34" s="81"/>
      <c r="F34" s="81"/>
      <c r="G34" s="81"/>
      <c r="H34" s="81"/>
      <c r="I34" s="81"/>
      <c r="J34" s="81"/>
      <c r="K34" s="81"/>
    </row>
    <row r="35" spans="2:11" s="31" customFormat="1" ht="25.5" customHeight="1" x14ac:dyDescent="0.2">
      <c r="B35" s="82" t="s">
        <v>64</v>
      </c>
      <c r="C35" s="82"/>
      <c r="D35" s="82"/>
      <c r="E35" s="82"/>
      <c r="F35" s="82"/>
      <c r="G35" s="82"/>
      <c r="H35" s="82"/>
      <c r="I35" s="82"/>
      <c r="J35" s="82"/>
      <c r="K35" s="82"/>
    </row>
    <row r="38" spans="2:11" x14ac:dyDescent="0.2">
      <c r="J38" s="1" t="s">
        <v>25</v>
      </c>
    </row>
    <row r="40" spans="2:11" x14ac:dyDescent="0.2">
      <c r="J40" s="28"/>
      <c r="K40" s="28"/>
    </row>
  </sheetData>
  <sheetProtection selectLockedCells="1"/>
  <mergeCells count="8">
    <mergeCell ref="B34:K34"/>
    <mergeCell ref="B35:K35"/>
    <mergeCell ref="C25:F25"/>
    <mergeCell ref="A13:L13"/>
    <mergeCell ref="A14:L14"/>
    <mergeCell ref="C18:F18"/>
    <mergeCell ref="C19:F19"/>
    <mergeCell ref="C23:F23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&amp;R&amp;"Arial,Krepko"&amp;12OBR-4</oddHeader>
    <oddFooter xml:space="preserve">&amp;L&amp;"Arial,Poševno"&amp;10UKC Maribor&amp;C&amp;P/&amp;N&amp;R&amp;"Arial,Poševno"&amp;10Vzdrževanje medicinske opreme Carefusion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4"/>
  <sheetViews>
    <sheetView zoomScaleNormal="100" workbookViewId="0">
      <selection activeCell="H25" sqref="H25"/>
    </sheetView>
  </sheetViews>
  <sheetFormatPr defaultRowHeight="14.25" x14ac:dyDescent="0.2"/>
  <cols>
    <col min="1" max="1" width="9.140625" style="63"/>
    <col min="2" max="2" width="24.5703125" style="63" customWidth="1"/>
    <col min="3" max="3" width="49.140625" style="63" customWidth="1"/>
    <col min="4" max="4" width="23.28515625" style="63" customWidth="1"/>
    <col min="5" max="5" width="10.5703125" style="63" customWidth="1"/>
    <col min="6" max="6" width="12.5703125" style="65" customWidth="1"/>
    <col min="7" max="7" width="10.42578125" style="66" customWidth="1"/>
    <col min="8" max="8" width="14.85546875" style="65" customWidth="1"/>
    <col min="9" max="9" width="0" style="63" hidden="1" customWidth="1"/>
    <col min="10" max="16384" width="9.140625" style="63"/>
  </cols>
  <sheetData>
    <row r="1" spans="1:11" x14ac:dyDescent="0.2">
      <c r="F1" s="63"/>
      <c r="G1" s="63"/>
      <c r="H1" s="63"/>
    </row>
    <row r="2" spans="1:11" x14ac:dyDescent="0.2">
      <c r="F2" s="63"/>
      <c r="G2" s="63"/>
      <c r="H2" s="63"/>
    </row>
    <row r="3" spans="1:11" x14ac:dyDescent="0.2">
      <c r="A3" s="52" t="s">
        <v>7</v>
      </c>
      <c r="B3" s="52"/>
      <c r="C3" s="52"/>
      <c r="D3" s="52"/>
      <c r="E3" s="52"/>
      <c r="F3" s="64"/>
      <c r="G3" s="64"/>
      <c r="H3" s="64"/>
      <c r="I3" s="64"/>
      <c r="J3" s="64"/>
      <c r="K3" s="64"/>
    </row>
    <row r="4" spans="1:11" x14ac:dyDescent="0.2">
      <c r="A4" s="92"/>
      <c r="B4" s="92"/>
      <c r="C4" s="92"/>
      <c r="D4" s="92"/>
      <c r="E4" s="92"/>
      <c r="F4" s="64"/>
      <c r="G4" s="64"/>
      <c r="H4" s="64"/>
      <c r="I4" s="64"/>
      <c r="J4" s="64"/>
      <c r="K4" s="64"/>
    </row>
    <row r="5" spans="1:11" x14ac:dyDescent="0.2">
      <c r="A5" s="93"/>
      <c r="B5" s="93"/>
      <c r="C5" s="93"/>
      <c r="D5" s="93"/>
      <c r="E5" s="93"/>
      <c r="F5" s="64"/>
      <c r="G5" s="64"/>
      <c r="H5" s="64"/>
      <c r="I5" s="64"/>
      <c r="J5" s="64"/>
      <c r="K5" s="64"/>
    </row>
    <row r="6" spans="1:11" x14ac:dyDescent="0.2">
      <c r="A6" s="93"/>
      <c r="B6" s="93"/>
      <c r="C6" s="93"/>
      <c r="D6" s="93"/>
      <c r="E6" s="93"/>
      <c r="F6" s="64"/>
      <c r="G6" s="64"/>
      <c r="H6" s="64"/>
      <c r="I6" s="64"/>
      <c r="J6" s="64"/>
      <c r="K6" s="64"/>
    </row>
    <row r="7" spans="1:11" x14ac:dyDescent="0.2">
      <c r="A7" s="52"/>
      <c r="B7" s="52"/>
      <c r="C7" s="52"/>
      <c r="D7" s="52"/>
      <c r="E7" s="52"/>
      <c r="F7" s="64"/>
      <c r="G7" s="64"/>
      <c r="H7" s="64"/>
      <c r="I7" s="64"/>
      <c r="J7" s="64"/>
      <c r="K7" s="64"/>
    </row>
    <row r="8" spans="1:11" x14ac:dyDescent="0.2">
      <c r="A8" s="52" t="s">
        <v>8</v>
      </c>
      <c r="B8" s="52"/>
      <c r="C8" s="52"/>
      <c r="D8" s="92"/>
      <c r="E8" s="92"/>
      <c r="F8" s="64"/>
      <c r="G8" s="64"/>
      <c r="H8" s="64"/>
      <c r="I8" s="64"/>
      <c r="J8" s="64"/>
      <c r="K8" s="64"/>
    </row>
    <row r="9" spans="1:11" x14ac:dyDescent="0.2">
      <c r="A9" s="52" t="s">
        <v>33</v>
      </c>
      <c r="B9" s="52"/>
      <c r="C9" s="92"/>
      <c r="D9" s="92"/>
      <c r="E9" s="52"/>
      <c r="F9" s="64"/>
      <c r="G9" s="64"/>
      <c r="H9" s="64"/>
      <c r="I9" s="64"/>
      <c r="J9" s="64"/>
      <c r="K9" s="64"/>
    </row>
    <row r="10" spans="1:11" x14ac:dyDescent="0.2">
      <c r="F10" s="63"/>
      <c r="G10" s="63"/>
      <c r="H10" s="63"/>
    </row>
    <row r="11" spans="1:11" x14ac:dyDescent="0.2">
      <c r="F11" s="63"/>
      <c r="G11" s="63"/>
      <c r="H11" s="63"/>
    </row>
    <row r="12" spans="1:11" ht="18" x14ac:dyDescent="0.25">
      <c r="A12" s="94" t="s">
        <v>57</v>
      </c>
      <c r="B12" s="94"/>
      <c r="C12" s="94"/>
      <c r="D12" s="94"/>
      <c r="E12" s="94"/>
      <c r="F12" s="94"/>
      <c r="G12" s="94"/>
      <c r="H12" s="94"/>
      <c r="I12" s="53"/>
      <c r="J12" s="53"/>
      <c r="K12" s="53"/>
    </row>
    <row r="13" spans="1:11" ht="18" x14ac:dyDescent="0.2">
      <c r="A13" s="91" t="s">
        <v>40</v>
      </c>
      <c r="B13" s="91"/>
      <c r="C13" s="91"/>
      <c r="D13" s="91"/>
      <c r="E13" s="91"/>
      <c r="F13" s="91"/>
      <c r="G13" s="91"/>
      <c r="H13" s="91"/>
      <c r="I13" s="54"/>
      <c r="J13" s="54"/>
      <c r="K13" s="54"/>
    </row>
    <row r="14" spans="1:11" x14ac:dyDescent="0.2">
      <c r="F14" s="63"/>
      <c r="G14" s="63"/>
      <c r="H14" s="63"/>
    </row>
    <row r="16" spans="1:11" s="69" customFormat="1" ht="25.5" x14ac:dyDescent="0.2">
      <c r="A16" s="69" t="s">
        <v>34</v>
      </c>
      <c r="B16" s="69" t="s">
        <v>28</v>
      </c>
      <c r="C16" s="69" t="s">
        <v>35</v>
      </c>
      <c r="D16" s="69" t="s">
        <v>36</v>
      </c>
      <c r="E16" s="69" t="s">
        <v>37</v>
      </c>
      <c r="F16" s="70" t="s">
        <v>4</v>
      </c>
      <c r="G16" s="71" t="s">
        <v>5</v>
      </c>
      <c r="H16" s="72" t="s">
        <v>6</v>
      </c>
      <c r="I16" s="69" t="s">
        <v>38</v>
      </c>
    </row>
    <row r="17" spans="1:11" s="31" customFormat="1" ht="12.75" x14ac:dyDescent="0.2">
      <c r="A17" s="31">
        <v>1</v>
      </c>
      <c r="B17" s="31" t="s">
        <v>44</v>
      </c>
      <c r="C17" s="31" t="s">
        <v>53</v>
      </c>
      <c r="D17" s="32" t="s">
        <v>41</v>
      </c>
      <c r="E17" s="31">
        <v>1</v>
      </c>
      <c r="F17" s="73"/>
      <c r="G17" s="74">
        <v>22</v>
      </c>
      <c r="H17" s="75">
        <f>Tabela5[[#This Row],[Količina ]]*Tabela5[[#This Row],[Cena na EM brez DDV]]</f>
        <v>0</v>
      </c>
      <c r="I17" s="73">
        <f>Tabela5[[#This Row],[DDV (%)]]*Tabela5[[#This Row],[Vrednost brez DDV]]/100</f>
        <v>0</v>
      </c>
    </row>
    <row r="18" spans="1:11" s="31" customFormat="1" ht="12.75" x14ac:dyDescent="0.2">
      <c r="A18" s="31">
        <v>2</v>
      </c>
      <c r="B18" s="31" t="s">
        <v>44</v>
      </c>
      <c r="C18" s="31" t="s">
        <v>54</v>
      </c>
      <c r="D18" s="32">
        <v>1659</v>
      </c>
      <c r="E18" s="31">
        <v>1</v>
      </c>
      <c r="F18" s="73"/>
      <c r="G18" s="74">
        <v>22</v>
      </c>
      <c r="H18" s="75">
        <f>Tabela5[[#This Row],[Količina ]]*Tabela5[[#This Row],[Cena na EM brez DDV]]</f>
        <v>0</v>
      </c>
      <c r="I18" s="73">
        <f>Tabela5[[#This Row],[DDV (%)]]*Tabela5[[#This Row],[Vrednost brez DDV]]/100</f>
        <v>0</v>
      </c>
    </row>
    <row r="19" spans="1:11" s="31" customFormat="1" ht="12.75" x14ac:dyDescent="0.2">
      <c r="A19" s="31">
        <v>3</v>
      </c>
      <c r="B19" s="31" t="s">
        <v>44</v>
      </c>
      <c r="C19" s="31" t="s">
        <v>55</v>
      </c>
      <c r="D19" s="32" t="s">
        <v>42</v>
      </c>
      <c r="E19" s="31">
        <v>1</v>
      </c>
      <c r="F19" s="73"/>
      <c r="G19" s="74">
        <v>22</v>
      </c>
      <c r="H19" s="75">
        <f>Tabela5[[#This Row],[Količina ]]*Tabela5[[#This Row],[Cena na EM brez DDV]]</f>
        <v>0</v>
      </c>
      <c r="I19" s="73">
        <f>Tabela5[[#This Row],[DDV (%)]]*Tabela5[[#This Row],[Vrednost brez DDV]]/100</f>
        <v>0</v>
      </c>
    </row>
    <row r="20" spans="1:11" s="31" customFormat="1" ht="12.75" x14ac:dyDescent="0.2">
      <c r="A20" s="31">
        <v>4</v>
      </c>
      <c r="B20" s="31" t="s">
        <v>44</v>
      </c>
      <c r="C20" s="31" t="s">
        <v>56</v>
      </c>
      <c r="D20" s="32" t="s">
        <v>43</v>
      </c>
      <c r="E20" s="31">
        <v>1</v>
      </c>
      <c r="F20" s="73"/>
      <c r="G20" s="74">
        <v>22</v>
      </c>
      <c r="H20" s="75">
        <f>Tabela5[[#This Row],[Količina ]]*Tabela5[[#This Row],[Cena na EM brez DDV]]</f>
        <v>0</v>
      </c>
      <c r="I20" s="73">
        <f>Tabela5[[#This Row],[DDV (%)]]*Tabela5[[#This Row],[Vrednost brez DDV]]/100</f>
        <v>0</v>
      </c>
    </row>
    <row r="21" spans="1:11" s="31" customFormat="1" ht="12.75" x14ac:dyDescent="0.2">
      <c r="F21" s="73"/>
      <c r="G21" s="76"/>
      <c r="H21" s="73"/>
    </row>
    <row r="22" spans="1:11" s="31" customFormat="1" ht="12.75" x14ac:dyDescent="0.2">
      <c r="F22" s="73"/>
      <c r="G22" s="76"/>
      <c r="H22" s="73"/>
    </row>
    <row r="23" spans="1:11" s="31" customFormat="1" ht="12.75" x14ac:dyDescent="0.2">
      <c r="F23" s="73"/>
      <c r="G23" s="76"/>
      <c r="H23" s="73"/>
    </row>
    <row r="24" spans="1:11" s="31" customFormat="1" ht="12.75" x14ac:dyDescent="0.2">
      <c r="E24" s="34" t="s">
        <v>22</v>
      </c>
      <c r="F24" s="34"/>
      <c r="G24" s="34"/>
      <c r="H24" s="77">
        <f>SUM(H17:H20)</f>
        <v>0</v>
      </c>
    </row>
    <row r="25" spans="1:11" s="31" customFormat="1" ht="12.75" x14ac:dyDescent="0.2">
      <c r="E25" s="34" t="s">
        <v>23</v>
      </c>
      <c r="F25" s="34"/>
      <c r="G25" s="34"/>
      <c r="H25" s="77">
        <f>SUM(I17:I20)</f>
        <v>0</v>
      </c>
    </row>
    <row r="26" spans="1:11" s="31" customFormat="1" ht="13.5" thickBot="1" x14ac:dyDescent="0.25">
      <c r="E26" s="34" t="s">
        <v>39</v>
      </c>
      <c r="F26" s="34"/>
      <c r="G26" s="34"/>
      <c r="H26" s="78">
        <f>H24+H25</f>
        <v>0</v>
      </c>
    </row>
    <row r="27" spans="1:11" s="31" customFormat="1" ht="13.5" thickTop="1" x14ac:dyDescent="0.2">
      <c r="F27" s="73"/>
      <c r="G27" s="76"/>
      <c r="H27" s="73"/>
    </row>
    <row r="28" spans="1:11" s="31" customFormat="1" ht="12.75" x14ac:dyDescent="0.2">
      <c r="B28" s="81" t="s">
        <v>63</v>
      </c>
      <c r="C28" s="81"/>
      <c r="D28" s="81"/>
      <c r="E28" s="81"/>
      <c r="F28" s="81"/>
      <c r="G28" s="81"/>
      <c r="H28" s="81"/>
      <c r="I28" s="81"/>
      <c r="J28" s="81"/>
      <c r="K28" s="81"/>
    </row>
    <row r="29" spans="1:11" s="31" customFormat="1" ht="25.5" customHeight="1" x14ac:dyDescent="0.2">
      <c r="B29" s="82" t="s">
        <v>64</v>
      </c>
      <c r="C29" s="82"/>
      <c r="D29" s="82"/>
      <c r="E29" s="82"/>
      <c r="F29" s="82"/>
      <c r="G29" s="82"/>
      <c r="H29" s="82"/>
      <c r="I29" s="82"/>
      <c r="J29" s="82"/>
      <c r="K29" s="82"/>
    </row>
    <row r="30" spans="1:11" s="1" customFormat="1" ht="12.75" x14ac:dyDescent="0.2">
      <c r="C30" s="2"/>
      <c r="I30" s="3"/>
    </row>
    <row r="31" spans="1:11" s="1" customFormat="1" ht="12.75" x14ac:dyDescent="0.2">
      <c r="C31" s="2"/>
      <c r="I31" s="3"/>
    </row>
    <row r="32" spans="1:11" s="1" customFormat="1" ht="12.75" x14ac:dyDescent="0.2">
      <c r="C32" s="2"/>
      <c r="G32" s="1" t="s">
        <v>25</v>
      </c>
    </row>
    <row r="34" spans="7:8" x14ac:dyDescent="0.2">
      <c r="G34" s="67"/>
      <c r="H34" s="68"/>
    </row>
  </sheetData>
  <mergeCells count="9">
    <mergeCell ref="B28:K28"/>
    <mergeCell ref="B29:K29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&amp;ROBR-4</oddHeader>
    <oddFooter>&amp;L&amp;"-,Ležeče"UKC Maribor&amp;C&amp;P&amp;R&amp;"-,Ležeče"Vzdrževanje medicinske opreme Carefusion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AF40C-B419-4733-AF82-C2460FFA7EA3}">
  <sheetPr>
    <pageSetUpPr fitToPage="1"/>
  </sheetPr>
  <dimension ref="A1:K21"/>
  <sheetViews>
    <sheetView zoomScaleNormal="100" workbookViewId="0">
      <selection activeCell="I27" sqref="I27"/>
    </sheetView>
  </sheetViews>
  <sheetFormatPr defaultRowHeight="14.25" x14ac:dyDescent="0.2"/>
  <cols>
    <col min="1" max="16384" width="9.140625" style="63"/>
  </cols>
  <sheetData>
    <row r="1" spans="1:11" s="46" customFormat="1" ht="12.75" x14ac:dyDescent="0.2">
      <c r="B1" s="47"/>
      <c r="H1" s="48"/>
    </row>
    <row r="2" spans="1:11" s="46" customFormat="1" ht="12.75" x14ac:dyDescent="0.2">
      <c r="B2" s="47"/>
      <c r="H2" s="48"/>
    </row>
    <row r="3" spans="1:11" s="31" customFormat="1" ht="12.75" x14ac:dyDescent="0.2">
      <c r="A3" s="32" t="s">
        <v>7</v>
      </c>
      <c r="B3" s="32"/>
      <c r="C3" s="32"/>
      <c r="D3" s="32"/>
      <c r="H3" s="33"/>
    </row>
    <row r="4" spans="1:11" s="31" customFormat="1" ht="12.75" x14ac:dyDescent="0.2">
      <c r="A4" s="49"/>
      <c r="B4" s="45"/>
      <c r="C4" s="49"/>
      <c r="D4" s="34"/>
      <c r="E4" s="34"/>
      <c r="H4" s="33"/>
    </row>
    <row r="5" spans="1:11" s="31" customFormat="1" ht="12.75" x14ac:dyDescent="0.2">
      <c r="A5" s="49"/>
      <c r="B5" s="45"/>
      <c r="C5" s="49"/>
      <c r="D5" s="35"/>
      <c r="E5" s="35"/>
      <c r="H5" s="33"/>
    </row>
    <row r="6" spans="1:11" s="31" customFormat="1" ht="12.75" x14ac:dyDescent="0.2">
      <c r="A6" s="49"/>
      <c r="B6" s="45"/>
      <c r="C6" s="49"/>
      <c r="D6" s="34"/>
      <c r="E6" s="34"/>
      <c r="H6" s="33"/>
    </row>
    <row r="7" spans="1:11" s="31" customFormat="1" ht="12.75" x14ac:dyDescent="0.2">
      <c r="B7" s="32"/>
      <c r="H7" s="33"/>
    </row>
    <row r="8" spans="1:11" s="31" customFormat="1" ht="12.75" x14ac:dyDescent="0.2">
      <c r="A8" s="32" t="s">
        <v>8</v>
      </c>
      <c r="B8" s="32"/>
      <c r="C8" s="49"/>
      <c r="D8" s="49"/>
      <c r="E8" s="34"/>
      <c r="H8" s="33"/>
    </row>
    <row r="9" spans="1:11" s="31" customFormat="1" ht="12.75" x14ac:dyDescent="0.2">
      <c r="A9" s="32" t="s">
        <v>9</v>
      </c>
      <c r="B9" s="45"/>
      <c r="C9" s="49"/>
      <c r="D9" s="36"/>
      <c r="H9" s="33"/>
    </row>
    <row r="10" spans="1:11" s="46" customFormat="1" ht="12.75" x14ac:dyDescent="0.2">
      <c r="B10" s="47"/>
      <c r="H10" s="48"/>
    </row>
    <row r="11" spans="1:11" s="46" customFormat="1" ht="12.75" x14ac:dyDescent="0.2">
      <c r="B11" s="47"/>
      <c r="H11" s="48"/>
    </row>
    <row r="12" spans="1:11" s="46" customFormat="1" ht="12.75" x14ac:dyDescent="0.2">
      <c r="B12" s="47"/>
      <c r="H12" s="48"/>
    </row>
    <row r="13" spans="1:11" s="46" customFormat="1" ht="18" x14ac:dyDescent="0.2">
      <c r="A13" s="102" t="s">
        <v>31</v>
      </c>
      <c r="B13" s="102"/>
      <c r="C13" s="102"/>
      <c r="D13" s="102"/>
      <c r="E13" s="102"/>
      <c r="F13" s="102"/>
      <c r="G13" s="102"/>
      <c r="H13" s="102"/>
      <c r="I13" s="102"/>
      <c r="J13" s="102"/>
      <c r="K13" s="50"/>
    </row>
    <row r="14" spans="1:11" s="46" customFormat="1" ht="36" customHeight="1" x14ac:dyDescent="0.2">
      <c r="A14" s="103" t="s">
        <v>59</v>
      </c>
      <c r="B14" s="103"/>
      <c r="C14" s="103"/>
      <c r="D14" s="103"/>
      <c r="E14" s="103"/>
      <c r="F14" s="103"/>
      <c r="G14" s="103"/>
      <c r="H14" s="103"/>
      <c r="I14" s="103"/>
      <c r="J14" s="103"/>
      <c r="K14" s="51"/>
    </row>
    <row r="16" spans="1:11" s="31" customFormat="1" ht="30" customHeight="1" x14ac:dyDescent="0.2">
      <c r="A16" s="79" t="s">
        <v>0</v>
      </c>
      <c r="B16" s="104" t="s">
        <v>29</v>
      </c>
      <c r="C16" s="104"/>
      <c r="D16" s="104"/>
      <c r="E16" s="104"/>
      <c r="F16" s="104"/>
      <c r="G16" s="104"/>
      <c r="H16" s="104"/>
      <c r="I16" s="105" t="s">
        <v>30</v>
      </c>
      <c r="J16" s="105"/>
    </row>
    <row r="17" spans="1:10" s="31" customFormat="1" ht="21" customHeight="1" x14ac:dyDescent="0.2">
      <c r="A17" s="80" t="s">
        <v>10</v>
      </c>
      <c r="B17" s="95" t="s">
        <v>60</v>
      </c>
      <c r="C17" s="96"/>
      <c r="D17" s="96"/>
      <c r="E17" s="96"/>
      <c r="F17" s="96"/>
      <c r="G17" s="96"/>
      <c r="H17" s="97"/>
      <c r="I17" s="98">
        <f>'Sklop 3 - podsklop 1'!L29</f>
        <v>0</v>
      </c>
      <c r="J17" s="99"/>
    </row>
    <row r="18" spans="1:10" s="31" customFormat="1" ht="21" customHeight="1" x14ac:dyDescent="0.2">
      <c r="A18" s="80" t="s">
        <v>14</v>
      </c>
      <c r="B18" s="95" t="s">
        <v>61</v>
      </c>
      <c r="C18" s="96"/>
      <c r="D18" s="96"/>
      <c r="E18" s="96"/>
      <c r="F18" s="96"/>
      <c r="G18" s="96"/>
      <c r="H18" s="97"/>
      <c r="I18" s="98">
        <f>'Sklop 3- podsklop 2'!H24</f>
        <v>0</v>
      </c>
      <c r="J18" s="99"/>
    </row>
    <row r="19" spans="1:10" s="31" customFormat="1" ht="21" customHeight="1" x14ac:dyDescent="0.2">
      <c r="B19" s="100" t="s">
        <v>62</v>
      </c>
      <c r="C19" s="100"/>
      <c r="D19" s="100"/>
      <c r="E19" s="100"/>
      <c r="F19" s="100"/>
      <c r="G19" s="100"/>
      <c r="H19" s="100"/>
      <c r="I19" s="101">
        <f>I17+I18</f>
        <v>0</v>
      </c>
      <c r="J19" s="101"/>
    </row>
    <row r="20" spans="1:10" s="31" customFormat="1" ht="12.75" x14ac:dyDescent="0.2">
      <c r="B20" s="32"/>
      <c r="C20" s="32"/>
      <c r="D20" s="32"/>
      <c r="E20" s="32"/>
      <c r="F20" s="32"/>
      <c r="G20" s="32"/>
      <c r="H20" s="32"/>
    </row>
    <row r="21" spans="1:10" s="31" customFormat="1" ht="12.75" x14ac:dyDescent="0.2"/>
  </sheetData>
  <mergeCells count="10">
    <mergeCell ref="B18:H18"/>
    <mergeCell ref="I18:J18"/>
    <mergeCell ref="B19:H19"/>
    <mergeCell ref="I19:J19"/>
    <mergeCell ref="A13:J13"/>
    <mergeCell ref="A14:J14"/>
    <mergeCell ref="B16:H16"/>
    <mergeCell ref="I16:J16"/>
    <mergeCell ref="B17:H17"/>
    <mergeCell ref="I17:J17"/>
  </mergeCells>
  <pageMargins left="0.7" right="0.7" top="0.75" bottom="0.75" header="0.3" footer="0.3"/>
  <pageSetup paperSize="9" scale="95" fitToHeight="0" orientation="portrait" r:id="rId1"/>
  <headerFooter>
    <oddHeader>&amp;ROBR-4</oddHeader>
    <oddFooter>&amp;L&amp;"-,Ležeče"UKC Maribor&amp;R&amp;"-,Ležeče"Vzdrževanje medicinske opreme Carefusion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3 - podsklop 1</vt:lpstr>
      <vt:lpstr>Sklop 3- podsklop 2</vt:lpstr>
      <vt:lpstr>Sklop 3 - Rekapitulacija</vt:lpstr>
      <vt:lpstr>'Sklop 3 - podsklop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2021-10-01T08:02:52Z</cp:lastPrinted>
  <dcterms:created xsi:type="dcterms:W3CDTF">2018-10-08T09:53:45Z</dcterms:created>
  <dcterms:modified xsi:type="dcterms:W3CDTF">2021-10-01T08:03:02Z</dcterms:modified>
</cp:coreProperties>
</file>